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10905" activeTab="1"/>
  </bookViews>
  <sheets>
    <sheet name="RTI Information Kannada" sheetId="5" r:id="rId1"/>
    <sheet name="RTI Information English" sheetId="6" r:id="rId2"/>
  </sheets>
  <calcPr calcId="162913"/>
</workbook>
</file>

<file path=xl/calcChain.xml><?xml version="1.0" encoding="utf-8"?>
<calcChain xmlns="http://schemas.openxmlformats.org/spreadsheetml/2006/main">
  <c r="D22" i="5" l="1"/>
  <c r="D21" i="5"/>
  <c r="D20" i="5"/>
  <c r="D19" i="5"/>
  <c r="D18" i="5"/>
  <c r="D17" i="5"/>
  <c r="D16" i="5"/>
  <c r="D15" i="5"/>
  <c r="D14" i="5"/>
  <c r="D13" i="5"/>
  <c r="D12" i="5"/>
  <c r="D11" i="5"/>
  <c r="D10" i="5"/>
  <c r="D9" i="5"/>
  <c r="D8" i="5"/>
  <c r="D7" i="5"/>
  <c r="D6" i="5"/>
  <c r="D5" i="5"/>
  <c r="D4" i="5"/>
  <c r="D25" i="6" l="1"/>
  <c r="D24" i="6"/>
  <c r="D23" i="6" l="1"/>
  <c r="D22" i="6" l="1"/>
  <c r="D21" i="6"/>
  <c r="D20" i="6"/>
  <c r="D19" i="6"/>
  <c r="D18" i="6" l="1"/>
  <c r="D17" i="6"/>
  <c r="D16" i="6"/>
  <c r="D15" i="6"/>
  <c r="D14" i="6"/>
  <c r="D13" i="6"/>
  <c r="D12" i="6" l="1"/>
  <c r="D11" i="6"/>
  <c r="D10" i="6" l="1"/>
  <c r="D9" i="6"/>
  <c r="D8" i="6"/>
  <c r="D7" i="6"/>
  <c r="D6" i="6"/>
  <c r="D4" i="6"/>
  <c r="D5" i="6"/>
  <c r="D3" i="6" l="1"/>
</calcChain>
</file>

<file path=xl/sharedStrings.xml><?xml version="1.0" encoding="utf-8"?>
<sst xmlns="http://schemas.openxmlformats.org/spreadsheetml/2006/main" count="373" uniqueCount="119">
  <si>
    <t>GULBARGA ELECTRIC SUPPLY COMPANY LIMITED</t>
  </si>
  <si>
    <t>PÀæªÀÄ ¸ÀASÉå</t>
  </si>
  <si>
    <t>PÀqÀvÀ ¸ÀASÉå</t>
  </si>
  <si>
    <t>«µÀAiÀÄ</t>
  </si>
  <si>
    <t>PÀqÀvÀzÀ°ègÀÄªÀ ¥ÀÄlUÀ¼À ¸ÀASÉå</t>
  </si>
  <si>
    <t>PÀqÀvÀ ¥ÁægÀA©ü¹zÀ ¢£ÁAPÀ</t>
  </si>
  <si>
    <t>PÀqÀvÀ «¯ÉÃªÁj ªÀiÁrzÀ ¢£ÁAPÀ</t>
  </si>
  <si>
    <t>PÀqÀvÀzÀ ªÀVÃðPÀgÀt</t>
  </si>
  <si>
    <t>PÀqÀvÀ £Á±ÀUÉÆ½¹zÀ ¢£ÁAPÀ</t>
  </si>
  <si>
    <t>µÀgÁ</t>
  </si>
  <si>
    <t>( PÀqÀvÀ ªÀÄÄPÁÛAiÀÄUÉÆ½¹zÀ ¢£ÁAPÀ)</t>
  </si>
  <si>
    <t>-</t>
  </si>
  <si>
    <t>ZÁ°ÛAiÀÄ°èªÉ.</t>
  </si>
  <si>
    <t>PÀbÉÃj ªÀåªÀºÁgÀ</t>
  </si>
  <si>
    <t>Office Work</t>
  </si>
  <si>
    <t>Progress</t>
  </si>
  <si>
    <t>Remarks</t>
  </si>
  <si>
    <t>Subject</t>
  </si>
  <si>
    <t>Sl.No</t>
  </si>
  <si>
    <t>File No</t>
  </si>
  <si>
    <t>No of Pages in the File</t>
  </si>
  <si>
    <t>File Opened Date</t>
  </si>
  <si>
    <t>File Completion Date</t>
  </si>
  <si>
    <t>File Transfer Date</t>
  </si>
  <si>
    <t>File Disposed Date</t>
  </si>
  <si>
    <t>28.09.2017</t>
  </si>
  <si>
    <t>23.09.2019</t>
  </si>
  <si>
    <t>Shifting of consumer meters from Inside to Outside the premises of LT installation and replacement of existing electromechanical energy meters by static meters including  supplying, installing and commissioning for District wise (DDUGJY)</t>
  </si>
  <si>
    <t>Shifting of consumer meters from Inside to Outside the premises of LT installation and replacement of existing electromechanical energy meters by static meters including  Manufacture, Supply, Fixing, Testing and commissioning of meters in Gulbarga District Package on TTK basis awarded to M/s. Vishwanath Projects Hyderabad with JV Partner M/s. Santosh Electricals, Mysuru under DDUGJY</t>
  </si>
  <si>
    <t>02.02.2019</t>
  </si>
  <si>
    <t>Replacement of existing Electromechanical Energy meters by static meters including Manufacture, Supply, Fixing, Testing and commissioning of meters in Bidar District on TTK Basis awarded to M/s. Vishwanath Projects Limited., Hyderabad under DDUGJY</t>
  </si>
  <si>
    <t>Replacement of existing Electromechanical Energy meters by static meters including Manufacture, Supply, Fixing, Testing and commissioning of meters in Hospet Division on TTK Basis awarded to M/s. Spectrum Consultants, Bangalore under DDUGJY</t>
  </si>
  <si>
    <t xml:space="preserve">Request for time extension upto 31st March towards consumer metering works at Hospet &amp; Ballari Rural Division awarded to M/s. Spectrum Consultants, Bangalore </t>
  </si>
  <si>
    <t>Shifting of consumer meters from Inside to Outside the premises of LT installation and replacement of existing electromechanical energy meters by static meters including  Manufacture, Supply, Fixing, Testing and commissioning of meters in Yadgir District Package on TTK basis awarded to M/s. VEMP Power Systems, Bangalore with JV Partner M/s. Rajashree Electricals, Davanagere under DDUGJY</t>
  </si>
  <si>
    <t>Replacement of existing Electromechanical Energy meters by static meters including Manufacture, Supply, Fixing, Testing and commissioning of meters in Koppal District Package on TTK basis awarded to M/s. LAN Engineering and Technologies, Noida with JV Partner M/s. Santosh Electricals, Mysuru under DDUGJY</t>
  </si>
  <si>
    <t>Request for time extension upto March-2020 towards consumer metering works at Raichur District awarded to M/s. V.R Patil Vividh Vidhyuth Nirman Pvt. Ltd., Hosalingapur</t>
  </si>
  <si>
    <t>Request for time extension upto 31st March towards consumer metering works at Bidar District awarded to M/s. Vishwanath Projects Limited</t>
  </si>
  <si>
    <t>06.12.2019</t>
  </si>
  <si>
    <t>Replacement of existing Electromechanical Energy meters by static meters including Manufacture, Supply, Fixing, Testing and commissioning of meters in Raichur District Package on TTK basis awarded to M/s. VR Patil Vividh Vidyuth Nirman Pvt Ltd., Hosalingapur  under DDUGJY</t>
  </si>
  <si>
    <t xml:space="preserve">  25.01.2019</t>
  </si>
  <si>
    <t>Feeder Metering Works with DLMS Complaint under DDUGJY</t>
  </si>
  <si>
    <t>Request for time extension upto 31st March-2020 for Consumer Metering work at Gulbarga District under DDUGJY</t>
  </si>
  <si>
    <t>10.12.2019</t>
  </si>
  <si>
    <t>02.08.2019</t>
  </si>
  <si>
    <t>Time Extension for the work of DTC Metering at Gulbarga, Ballari &amp; Raichur Districts of GESCOM awarded to M/s. ESPERO Solutions.</t>
  </si>
  <si>
    <t>Inspection Waivel for miscellaneous Materials required for consumer Metering work at Gulbarga District awarded to M/s. Vishwanath Projects, Hyderabad.</t>
  </si>
  <si>
    <t>02.04.2019</t>
  </si>
  <si>
    <t>GTP &amp; Drawing approvals for the work of DTC Metering in GESCOM comprising of Gulbarga, Ballari &amp; Raichur Districts awarded to M/s.ESPERO Solutions Private Limited with JV Partner M/s. Rajashree Electricals, Davanagere on TTK basis</t>
  </si>
  <si>
    <t>02.03.2019</t>
  </si>
  <si>
    <t>18.02.2019</t>
  </si>
  <si>
    <t>Supply &amp; Fixing of LT CT operated ETV meters along with LT metering box weather proof, Vermin proof metal boxes, CTs, PVC Cable, lugs etc., for DTC Metering under DDUGJY at GESCOM comprising of Gulbarga, Ballari &amp; Raichur Districts awarded to M/s. ESPERO Solutions Pvt. Ltd with JV Partner M/s. Rajashree Electricals, Davanagere on TTK basis</t>
  </si>
  <si>
    <t>DTC metering for Existing DTCs in GESCOM area, using DLMS compliant 5 Amps 3 Phase CT operated Trivector meters including Manufacture, supply and testing of meters in GESCOM Area comprising of Gulbarga, Ballari &amp; Raichur Districts under "Deen Dayal Upadhyaya Gram Jyoti Yojana" (DDUGJY).</t>
  </si>
  <si>
    <t>02.11.2018</t>
  </si>
  <si>
    <t>13.02.2019</t>
  </si>
  <si>
    <t>GTP &amp; Drawing approvals for the work of Replacement of existing Electromechanical Energy meters by Static meters at Ballari &amp; Hospet Divisions awarded to M/s. Spectrum Consultants, Bangalore on DDUGJY.</t>
  </si>
  <si>
    <t>11.08.2018</t>
  </si>
  <si>
    <t>GTP &amp; Drawing approvals for the work of Replacement of existing Electromechanical Energy meters by Static meters at Koppal District awarded to M/s. LAN Enigneering &amp; Technologies on TTK basis under DDUGJY.</t>
  </si>
  <si>
    <t>GTP &amp; Drawing approvals for the work of Shifting of consumer meters and replacement of existing Electromechanical Energy meters by Static meters at Yadgir District awarded to M/s. VEMP Power Systems with JV M/s. Rajashree Electrical on TTK basis</t>
  </si>
  <si>
    <t>12.06.2018</t>
  </si>
  <si>
    <t>GTP &amp; Drawing approvals for the work of Replacement of existing Electromechanical Energy meters by Static meters including Manufacture, Supply, Fixing, Testing and Commisssioning of meters at Raichur District awarded to M/s. M/s. VR Patil Vividh Vidyuth Nirman Pvt Ltd., Hosalingapur on TTK basis</t>
  </si>
  <si>
    <t>13.12.2018</t>
  </si>
  <si>
    <t>GTP &amp; Drawing approvals for the work of Shifting of consumer meters from inside to outside the premises of LT installation and replacement of existing Electromechanical Energy meters by Static meters in Gulbarga District under DDUGJY awarded to M/s. vishwanath Projects Ltd., Hyderabad on TTK basis under DDUGJY</t>
  </si>
  <si>
    <t>03.02.2018</t>
  </si>
  <si>
    <t>Inspection OM and DI copies of Consumer Metering Work at Gulbarga District.</t>
  </si>
  <si>
    <t>15.04.2019</t>
  </si>
  <si>
    <t>Inspection OM and DI copies of DTC Metering Work.</t>
  </si>
  <si>
    <t>27.05.2019</t>
  </si>
  <si>
    <t>24.05.2019</t>
  </si>
  <si>
    <t>Inspection OM and DI copies of GSM Modems Work.</t>
  </si>
  <si>
    <t>02.07.2019</t>
  </si>
  <si>
    <t>15.11.2010</t>
  </si>
  <si>
    <t>Inspection and DI's of NJY work at Humnabad and Basavakalyan Taluks awarded to M/s. Ranganath Electricals Sindhanur.</t>
  </si>
  <si>
    <t>20.02.2019</t>
  </si>
  <si>
    <t>Inspection &amp; Dispatch Instructions for the work of Consumer Metering at Ballari Rural Division awarded to M/s. Spectrum Consultants, Bangalore.</t>
  </si>
  <si>
    <t>Inspection &amp; Dispatch Instructions for the work of Consumer Metering at Hospet Rural Division awarded to M/s. Spectrum Consultants, Bangalore.</t>
  </si>
  <si>
    <t>18.12.2019</t>
  </si>
  <si>
    <t>Inspection &amp; Dispatch Instructions for the work of Consumer Metering at Gulbarga District awarded to M/s. Vishwanath Projects Hyderabad.</t>
  </si>
  <si>
    <t>Inspection OM &amp; DI Copies of Consumer Metering Work at Koppal District</t>
  </si>
  <si>
    <t>03.04.2019</t>
  </si>
  <si>
    <t>Inspection OM &amp; DI Copies of Consumer Metering Work at Bidar District</t>
  </si>
  <si>
    <t>Inspection OM &amp; DI Copies of Consumer Metering Work at Raichur District</t>
  </si>
  <si>
    <t>15.03.2019</t>
  </si>
  <si>
    <t>18.04.2019</t>
  </si>
  <si>
    <t>Inspection OM &amp; DI Copies of Consumer Metering Work at Yadgir District</t>
  </si>
  <si>
    <t>²¥sÀnAUï D¥sï PÀAdÄªÀÄgï «ÄÃlgïì ¥sÁæªÀiï E£ÉìöÊqï lÄ Ol¸ÉÊqï zÀ ¦æÃªÉÄÊ¸À¸ï D¥sï J¯ïn E£ï¸ÁÖ¯ÉÃ±À£ï DAiÀÄAqÀ j¥ÉæÃ¸ÀªÉÄAmï D¥sï JUÀf¹ÖAUï J¯ÉPÉÆÖçÃªÉÄPÁå¤PÀ¯ï K£Àfð «ÄÃlgïì ¨ÉÊ ¸ÁÖöånPï «ÄÃlgïì E£ïPÀÆèrAUï ¸À¥ÉèöÊ, E£ï¸ÁÖ°Auï DAiÀÄAqï PÀ«Ä±À¤AUÀ ¥sÁgï r¸ÀnPï ªÉÊ¸ï (rrAiÀÄÄfeÉªÉÊ)</t>
  </si>
  <si>
    <t>jPÉéÃ¸ÀÖ ¥sÁgï mÉÊªÀiï JPïìmÉ£Àì£ï C¥ïlÄ ªÀiÁZÀð-2020 lÄªÀqïì PÀAdÄªÀÄgï «ÄÃljAUï ªÀPïð Jl gÁAiÀÄZÀÆgÀÄ r¸ÀnPï CªÁqÉðqï lÄ ªÉÄ.«.Dgï ¥ÁnÃ¯ï ««zsÀ «zÀÄåvï ¤ªÀiÁðt ¥ÉæöÊ.°«ÄmÉqï., ºÉÆ¸À°AUÁ¥ÀÆgï</t>
  </si>
  <si>
    <t>²¥sÀnAUï D¥sï PÀAdÄªÀÄgï «ÄÃlgïì ¥sÁæªÀiï E£ÉìöÊqï lÄ Ol¸ÉÊqï zÀ ¦æÃªÉÄÊ¸À¸ï D¥sï J¯ïn E£ï¸ÁÖ¯ÉÃ±À£ï DAiÀÄAqÀ j¥ÉæÃ¸ÀªÉÄAmï D¥sï JUÀf¹ÖAUï J¯ÉPÉÆÖçÃªÉÄPÁå¤PÀ¯ï K£Àfð «ÄÃlgïì ¨ÉÊ ¸ÁÖöånPï «ÄÃlgïì E£ïPÀÆèrAUï ªÀiÁå£ÀÄ¥sÁåPÀÑgï, ¸À¥ÉèöÊ, ¦üQìAUï, mÉ¹ÖAUï DAiÀÄAqï PÀ«Ä±À¤AUï D¥sï «ÄÃlgïì E£ï UÀÄ®âUÁð r¸ÀnPï ¥ÁåPÉeï D£ï nnPÉ ¨ÉÃ¹¸ï CªÁqïðqÉqï lÄ ªÉÄ.«±Áé£ÁxÀ ¥ÉÆæÃeÉPïì ºÉÊzÁæ¨Ázï «xÀ eÉ« ¥Álð£Àgï ªÉÄ.¸ÀAvÉÆÃµÀ J¯ÉQÖçPÀ¯ïì, ªÉÄÊ¸ÀÆgÀÄ CAqÀgï rrAiÀÄÄfeÉªÉÊ</t>
  </si>
  <si>
    <t>gÉ¥ÉèÃ¸ÀªÉÄAmï D¥sï JUÀf¹ÖAUï J¯ÉPÉÆÖçÃªÉÄPÁå¤PÀ¯ï K£Àfð «ÄÃlgïì ¨ÉÊ ¸ÁånPï «ÄÃlgïì E£ïPÀÆèrAUï ªÀiÁå£ÀÄ¥sÁåPÀÑgï, ¸À¥ÉèöÊ, ¦üÃQìAUï, mÉ¹ÖAUï DAiÀÄAqï PÀ«Ä±À¤AUÀ D¥sï «ÄÃlgïì E£ï ©ÃzÀgï r¸ÀnPï D£ï nnPÉ ¨ÉÃ¹¸ï CªÁqÀðqÉqï lÄ ªÉÄ.«±Àé£ÁxÀ ¥ÉÆæÃeÉPïÖ÷ì °«ÄmÉqï., ºÉÊzÁæ¨Ázï CAqÀgï rrAiÀÄÄfeÉªÉÊ</t>
  </si>
  <si>
    <t>gÉ¥ÉèÃ¸ÀªÉÄAmï D¥sï JUÀf¹ÖAUï J¯ÉPÉÆÖçÃªÉÄPÁå¤PÀ¯ï K£Àfð «ÄÃlgïì ¨ÉÊ ¸ÁånPï «ÄÃlgïì E£ïPÀÆèrAUï ªÀiÁå£ÀÄ¥sÁåPÀÑgï, ¸À¥ÉèöÊ, ¦üÃQìAUï, mÉ¹ÖAUï DAiÀÄAqï PÀ«Ä±À¤AUÀ D¥sï «ÄÃlgïì E£ï ºÉÆÃ¸À¥ÉÃmÉ r«d£ï D£ï nnPÉ ¨ÉÃ¹¸ï CªÁqÀðqÉqï lÄ ªÉÄ.¸ÉàÃPÀÖçªÀiï PÀ£ï¸À¯ïlAmïì, ¨ÉAUÀ¼ÀÆgÀÄ CAqÀgï rrAiÀÄÄfeÉªÉÊ</t>
  </si>
  <si>
    <t>jPÉéÃ¸ÀÖ ¥sÁgï mÉÊªÀiï JPïìmÉ£Àì£ï C¥ïlÄ ªÀiÁZÀð-2020 lÄªÀqïì PÀAdÄªÀÄgï «ÄÃljAUï ªÀPïð Jl ºÉÆÃ¸À¥ÉÃmÉ ªÀÄvÀÄÛ §¼Áîj gÀÆgÀ¯ï r«d£ï CªÁqÉðqï lÄ ªÉÄ.¸ÉàÃPÀÖçªÀiï PÀ£ï¸À¯ïlAmïì, ¨ÉAUÀ¼ÀÆgÀÄ.</t>
  </si>
  <si>
    <t>gÉ¥ÉèÃ¸ÀªÉÄAmï D¥sï JUÀf¹ÖAUï J¯ÉPÉÆÖçÃªÉÄPÁå¤PÀ¯ï K£Àfð «ÄÃlgïì ¨ÉÊ ¸ÁånPï «ÄÃlgïì E£ïPÀÆèrAUï ªÀiÁå£ÀÄ¥sÁåPÀÑgï, ¸À¥ÉèöÊ, ¦üÃQìAUï, mÉ¹ÖAUï DAiÀÄAqï PÀ«Ä±À¤AUÀ D¥sï «ÄÃlgïì E£ï §¼Áîj r«d£ï D£ï nnPÉ ¨ÉÃ¹¸ï CªÁqÀðqÉqï lÄ ªÉÄ.¸ÉàÃPÀÖçªÀiï PÀ£ï¸À¯ïlAmïì, ¨ÉAUÀ¼ÀÆgÀÄ CAqÀgï rrAiÀÄÄfeÉªÉÊ</t>
  </si>
  <si>
    <t>Replacement of existing Electromechanical Energy meters by static meters including Manufacture, Supply, Fixing, Testing and commissioning of meters in Ballari Division on TTK Basis awarded to M/s. Spectrum Consultants, Bangalore under DDUGJY .</t>
  </si>
  <si>
    <t>²¥sÀnAUï D¥sï PÀAdÄªÀÄgï «ÄÃlgïì ¥sÁæªÀiï E£ÉìöÊqï lÄ Ol¸ÉÊqï zÀ ¦æÃªÉÄÊ¸À¸ï D¥sï J¯ïn E£ï¸ÁÖ¯ÉÃ±À£ï DAiÀÄAqÀ j¥ÉæÃ¸ÀªÉÄAmï D¥sï JUÀf¹ÖAUï J¯ÉPÉÆÖçÃªÉÄPÁå¤PÀ¯ï K£Àfð «ÄÃlgïì ¨ÉÊ ¸ÁÖöånPï «ÄÃlgïì E£ïPÀÆèrAUï ªÀiÁå£ÀÄ¥sÁåPÀÑgï, ¸À¥ÉèöÊ, ¦üQìAUï, mÉ¹ÖAUï DAiÀÄAqï PÀ«Ä±À¤AUï D¥sï «ÄÃlgïì E£ï AiÀiÁzÀVj r¸ÀnPï ¥ÁåPÉeï D£ï nnPÉ ¨ÉÃ¹¸ï CªÁqïðqÉqï lÄ ªÉÄ.ªÉA¥ï ¥ÀªÀgï ¹¸ÀÖªÀÄì, ¨ÉAUÀ¼ÀÆgÀÄ «xÀ eÉ« ¥Álð£Àgï ªÉÄ.gÁd²æÃ J¯ÉQÖçPÀ¯ïì, zÁªÀtUÉgÉ CAqÀgï rrAiÀÄÄfeÉªÉÊ</t>
  </si>
  <si>
    <t>gÉ¥ÉèÃ¸ÀªÉÄAmï D¥sï JUÀf¹ÖAUï J¯ÉPÉÆÖçÃªÉÄPÁå¤PÀ¯ï K£Àfð «ÄÃlgïì ¨ÉÊ ¸ÁånPï «ÄÃlgïì E£ïPÀÆèrAUï ªÀiÁå£ÀÄ¥sÁåPÀÑgï, ¸À¥ÉèöÊ, ¦üÃQìAUï, mÉ¹ÖAUï DAiÀÄAqï PÀ«Ä±À¤AUÀ D¥sï «ÄÃlgïì E£ï PÉÆ¥Àà¼À r¸ÀnPï ¥ÁåPÉeï D£ï nnPÉ ¨ÉÃ¹¸ï CªÁqÀðqÉqï lÄ ªÉÄ.¯Áå£ï EAf¤AiÀÄjAUï DAiÀÄAqï mÉPÀ£ÉÆÃ¯ÉÆÃfeï, £ÉÆÃ¬ÄqÁ «xÀ eÉ« ¥Álßgï ªÉÄ.¸ÀAvÉÆÃµÀ J¯ÉQÖçPÀ¯ïì, ªÉÄÊ¸ÀÆgÀÄ CAqÀgï rrAiÀÄÄfeÉªÉÊ</t>
  </si>
  <si>
    <t>jPÉéÃ¸ÀÖ ¥sÁgï mÉÊªÀiï JPïìmÉ£Àì£ï C¥ïlÄ 31 ªÀiÁZÀð lÄªÀqïì PÀAdÄªÀÄgï «ÄÃljAUï ªÀPïð Jl ©ÃzÀgï r¸ÀnPï CªÁqÉðqï lÄ ªÉÄ.«±Àé£ÁxÀ ¥ÉÆæÃeÉPïÖ÷ì °«ÄmÉqï</t>
  </si>
  <si>
    <t>gÉ¥ÉèÃ¸ÀªÉÄAmï D¥sï JUÀf¹ÖAUï J¯ÉPÉÆÖçÃªÉÄPÁå¤PÀ¯ï K£Àfð «ÄÃlgïì ¨ÉÊ ¸ÁånPï «ÄÃlgïì E£ïPÀÆèrAUï ªÀiÁå£ÀÄ¥sÁåPÀÑgï, ¸À¥ÉèöÊ, ¦üÃQìAUï, mÉ¹ÖAUï DAiÀÄAqï PÀ«Ä±À¤AUÀ D¥sï «ÄÃlgïì E£ï gÁAiÀÄZÀÆgÀÄ r¸ÀnPï ¥ÁåPÉeï D£ï nnPÉ ¨ÉÃ¹¸ï CªÁqÀðqÉqï lÄ ªÉÄ.«.Dgï ¥ÁnÃ¯ï ««zsÀ «zÀÄåvï ¤ªÀiÁðt ¥ÉæöÊ.°«ÄmÉqï., ºÉÆ¸À°AUÁ¥ÀÆgï CAqÀgï rrAiÀÄÄfeÉªÉÊ</t>
  </si>
  <si>
    <t>¦üÃqÀgï «ÄÃljAUï ªÀPïì «xÀ rJ¯ïJªÀiïJ¸ï PÀA¥À¯Éamï CAqÀgï rrAiÀÄÄfeÉªÉÊ</t>
  </si>
  <si>
    <t>jPÉéÃ¸ÀÖ ¥sÁgï mÉÊªÀiï JPïìmÉ£Àì£ï C¥ïlÄ 31 ªÀiÁZÀð ¥sÁgï PÀAdÄªÀÄgï «ÄÃljAUï ªÀPïð Jl UÀÄ®§UÁð r¸ÀnPï CAqÀgï rrAiÀÄÄfeÉªÉÊ</t>
  </si>
  <si>
    <t>mÉÊªÀiï JPïìmÉ£Àê£ï ¥sÁgï zÀ ªÀPÀð D¥sï rn¹ «ÄÃljAUï Jl UÀÄ®âUÁð, §¼Áîj ªÀÄvÀÄÛ gÁAiÀÄZÀÆgÀÄ r¸ÀnPïì D¥sï eÉ¸ÁÌA CªÁqÀðqÉqï lÄ ªÉÄ.J¸ï¥ÉÆæÃ ¸ÉÆÃ®Æå±À£ïì.</t>
  </si>
  <si>
    <t>E£Éì÷àÃPÀë£ï ªÉÃªÀ¯ï ¥sÁgï «Ä¸ï¯ÉÃ¤AiÀÄ¸ï ªÀÄmÉÃjAiÀÄ¯ïì jPÁéAiÀÄgïØ ¥sÁgï PÀAdÄªÀÄgï «ÄÃljAUï ªÀPÀð Jl UÀÄ®âUÁð r¸ÀnPï CªÁqÀðqÉqï lÄ ªÉÄ.«±Àé£ÁxÀ ¥ÉÆæÃeÉPïì, ºÉÊzÁæ¨Ázï.</t>
  </si>
  <si>
    <t>fn¦ ªÀÄvÀÄÛ qÁæ¬ÄAUï C¥ÀÄæªÀ®ì ¥sÁgï zÀ ªÀPÀð D¥sï rn¹ «ÄÃljAUï E£ï eÉ¸ÁÌA PÁA¥ÉæöÊ¹AUï D¥sï UÀÄ®âUÁð, §¼Áîj ªÀÄvÀÄÛ gÁAiÀÄZÀÆgÀÄ r¸ÀnPÀì CªÁqÀðqÉqï lÄ ªÉÄ.J¸ï¥ÉÆæÃ ¸ÉÆÃ®Æå±À£Àì ¥ÁæªÉmï °«ÄmÉqï «xï eÉ« ¥Álßgï ªÉÄ.gÁd²æÃ J¯ÉQÖçÃPÀ¯ïì, zÁªÀtUÉgÉ D£ï nnPÉ ¨ÉÃ¹¸ï.</t>
  </si>
  <si>
    <t>¸À¥ÉèöÊ ªÀÄvÀÄÛ ¦üÃQìAUï D¥sï J¯ïn ¹n D¦ÃgÉÃmÉqï En« «ÄÃlgïì C¯ÁAUï «xï J¯ïn «ÄÃljAUï ¨ÁPïì ªÉÃzÀgï ¥ÀÆæ¥sÀ, ªÁ«Äð£ï ¥ÀÆæ¥sï ªÉÄÃl¯ï ¨ÁPïì÷ì, ¹n¸ï  ¦«¹ PÉÃ§¯ï, ®Uïì EvÁå¢., ¥sÁgï rn¹ «ÄÃljAUï CAqÀgï rrAiÀÄÄfeÉªÉÊ Jl eÉ¸ÁÌA PÁA¥ÉæöÊ¹AUï D¥sï eÉ¸ÁÌA, §¼Áîj ªÀÄvÀÄÛ gÁAiÀÄZÀÆgÀÄ r¸ÀnPÀì CªÁqÀðqÉqï lÄ ªÉÄ.J¸ï¥ÉÆæÃ ¸ÉÆÃ®Æå±À£ïì ¥ÉæöÊ.°«ÄmÉqï «xï eÉ« ¥Álßgï ªÉÄ.gÁd²æÃ J¯ÉQÖçPÀ¯ïì, zÁªÀtUÉgÉ D£ï nnPÉ ¨ÉÃ¹¸À.</t>
  </si>
  <si>
    <t>rn¹ «ÄÃljAUï ¥sÁgï JQì¹ÖAUï rn¹¸ï E£ï eÉ¸ÁÌA KjAiÀiÁ, AiÀÄÄ¹AUï rJ¯ïJªÀiïJ¸ï PÀA¥ÉèöÊAmï 5 DAiÀÄA¥ïì 3 ¥sÉÃ¸ï ¹n D¦gÉÃmÉqï næ«PÀÖgï «ÄÃlgïì E£ï eÉ¸ÁÌA KjAiÀiÁ PÀA¥ÉæöÊ¹AUï D¥sï UÀÄ®âUÁð, §¼Áîj ªÀÄvÀÄÛ gÁAiÀÄZÀÆgÀÄ r¸ÀnPÀì CAqÀgï "¢Ã£ï zÀAiÀiÁ¼ï G¥ÁzÁåAiÀÄ UÁæªÀÄ eÉÆåÃw AiÉÆÃd£Á" (rrAiÀÄÄfeÉªÉÊ).</t>
  </si>
  <si>
    <t>fn¦ ªÀÄvÀÄÛ qÁæ¬ÄAUï C¥ÀÄæªÀ®ì ¥sÁgï zÀ ªÀPÀð D¥sï j¥ÉèÃ¸ÀªÉÄAmï D¥sï JUÀf¹ÖAUï J¯ÉPÉÆÖçÃªÉÄPÁå¤PÀ¯ï K£Àfð «ÄÃlgïì ¨ÉÊ ¸ÁånPï «ÄÃlgïì Jl §¼Áîj ªÀÄvÀÄÛ ºÉÆÃ¸À¥ÉÃmÉ r«d£Àì CªÁqÀðqÉqï lÄ ªÉÄ.¸ÉàlæªÀiï PÀ£À¸À¯ïlAmïì, ¨ÉAUÀ¼ÀÆgÀÄ D£ï rrAiÀÄÄfeÉªÉÊ.</t>
  </si>
  <si>
    <t>fn¦ ªÀÄvÀÄÛ qÁæ¬ÄAUï C¥ÀÄæªÀ¯ï ¥sÁgï zÀ ªÀPÀð D¥sï gÉ¥ÉèÃ¸ÀªÉÄAmï D¥sï JUÀ¹¹ÖAUï J¯ÉPÉÆÖçÃªÉÄPÁå¤PÀ¯ï K£Àfð «ÄÃlgïì ¨ÉÊ ¸ÁÖöånPï «ÄÃlgïì Jl PÉÆ¥Àà¼À r¸ÀnPï CªÁqÀðqÉqï lÄ ªÉÄ.¯Áå£ï Eaf¤AiÀÄjAUï ªÀÄvÀÄÛ mÉPÀ£ÉÆÃ¯ÉÆÃfeï D£ï nnPÉ ¨ÉÃ¹¸ï CAqÀgï rrAiÀÄÄfeÉªÉÊ.</t>
  </si>
  <si>
    <t>fn¦ ªÀÄvÀÄÛ qÁæ¬ÄAUï C¥ÀÄæªÀ¯ï ¥sÁgï zÀ ªÀPÀð D¥sï ²¥sÀnAUï D¥s PÀAdÄªÀÄgï «ÄÃlgïì DAqÀ j¥ÉèÃ¸ÀªÉÄAl D¥sï JUÀ¹¹ÖAUï J¯ÉPÉÆÖçÃªÉÄPÁå¤PÀ¯ï K£Àfð «ÄÃlgïì ¨ÉÊ ¸ÁÖöånPï «ÄÃlgïì Jl AiÀiÁzÀVÃgÀ r¸ÀnPï CªÁqÀðqÉqï lÄ ªÉÄ.ªÉA¥ï ¥ÀªÀgï ¹¸ÀÖªÀÄ¸À «xÀ eÉ« ªÉÄ.gÁd²æÃ J¯ÉQæÃPÀ® D£ï nnPÉ ¨ÉÃ¹¸ï</t>
  </si>
  <si>
    <t>f¦¦ ªÀÄvÀÄÛ qÁæ¬ÄAUï C¥ÀÄæªÀ®ì ¥sÁgï zÀ ªÀPÀð D¥sï j¥ÉèÃ¸ÀªÉÄAmï D¥sï JUÀ¹¹ÖAUï J¯ÉPÉÆÖçÃªÉÄPÁå¤PÀ¯ï J£Àfð «ÄÃlgïì ¨ÉÊ ¸ÁånPï «ÄÃlgïì E£ïPÀÆèrAUï ªÀiÁå£ÀÄ¥sÁåPÀÑgï, ¸À¥ÉèöÊ, ¦üÃQìAUï, mÉ¹ÖAUï CAqÀ PÀ«Ä±À¤AUÀ D¥sï «ÄÃlgïì Jl gÁAiÀÄZÀÆgÀÄ r¸ÀnPï CªÁqÀðqÉqï lÄ ªÉÄ.«.Dgï ¥ÁnÃ¯ï ««zsÀ «zÀÄåvï ¤ªÀiÁðt ¥ÉæöÊ.°«ÄmÉqï., ºÉÆ¸À°AUÁ¥ÀÆgï D£ï nnPÉ ¨ÉÃ¹¸ï.</t>
  </si>
  <si>
    <t>fn¦ ªÀÄvÀÄÛ qÁæ¬ÄAUï C¥ÀÄæªÀ¯ïì ¥sÁgï zÀ ªÀPÀð D¥sï ²¥sÀnAUï D¥sï PÀAdÄªÀÄgï «ÄÃlgïì ¥sÁæªÀiï E£ï¸ÉÊqï lÄ Ol¸ÉÊqï zÀ ¦æÃªÉÄÊ¸À¸ï D¥sï J¯ïn E£ï¸ÁÖ¯ÉÃ±À£ï DAiÀÄAqÀ j¥ÉèÃ¸ÀªÉÄAl D¥sï JUÀ¹¹ÖAUï J¯ÉPÉÆÖçÃªÉÄPÁå¤PÀ¯ï K£Àfð «ÄÃlgïì ¨ÉÊ ¸ÁÖöånPï «ÄÃlgïì E£ï UÀÄ®âUÁð r¸ÀnPï CAqÀgï rrAiÀÄÄfeÉªÉÊ CªÁqÀðqÉqï lÄ ªÉÄ.«±Àé£ÁxÀ ¥ÉÆæÃeÉPïÖ÷ì °«ÄmÉqï., ºÉÊzÁæ¨Ázï D£ï nnPÉ ¨ÉÃ¹¸ï CAqÀgï rrAiÀÄÄfeÉªÉÊ</t>
  </si>
  <si>
    <t>E£Éì÷àÃPÀÀë£ï NJªÀiï DAqsÀ rL PÁ¦¸ï D¥sÀÌAdÄªÀÄgï «ÄÃljAUï ªÀPÀð Jl UÀÄ®âUÁð r¸ÀnPï.</t>
  </si>
  <si>
    <t>E£ïì¥ÉÃPÀë£ï NJªÀiï DAiÀÄAqï rL PÁ¦Ã¸ï D¥sï rn¹ «ÄÃljAUï ªÀPÀð.</t>
  </si>
  <si>
    <t>E£ïì¥ÉÃPÀë£ï NJªÀiï DAiÀÄAqï rL PÁ¦Ã¸ï D¥sï fJ¸ïJªÀiï ªÉÆÃqÀªÀiïì ªÀPÀð.</t>
  </si>
  <si>
    <t>E£ïì¥ÉÃPÀë£ï DAiÀÄAqÀ rL D¥sï J£ïeÉªÉÊ ªÀPïìð Jl ºÀÄªÀÄ£Á¨Ázï DAiÀÄAqÀ §¸ÀªÀPÀ¯Áåt vÁ®ÆèPÀÄ CªÁqÀðqÉqï lÄ ªÉÄ.gÀAUÀ£ÁxÀ J¯ÉQÖçPÀ¯ïì ¹AzsÀ£ÀÆgÀÄ.</t>
  </si>
  <si>
    <t>E£ïì¥ÉÃPÀë£ï ªÀÄvÀÄÛ rL E£ïìlæPÀë£Àì ¥sÁgï zÀ ªÀPÀð D¥sï PÀAdÄªÀÄgï «ÄÃljAUï Jl §¼Áîj gÀÆgÀ¯ï r«d£ï CªÁqÀðqÉqï lÄ ªÉÄ.¸ÉàPÀÖçªÀiï PÀ£À¸À¯ïlAmïì, ¨ÉAUÀ¼ÀÆgÀÄ.</t>
  </si>
  <si>
    <t>E£ïì¥ÉÃPÀë£ï ªÀÄvÀÄÛ rL E£ïìlæPÀë£Àì ¥sÁgï zÀ ªÀPÀð D¥sï PÀAdÄªÀÄgï «ÄÃljAUï Jl ºÉÆÃ¸À¥ÉÃl gÀÆgÀ¯ï r«d£ï CªÁqÀðqÉqï lÄ ªÉÄ.¸ÉàPÀÖçªÀiï PÀ£À¸À¯ïlAmïì, ¨ÉAUÀ¼ÀÆgÀÄ.</t>
  </si>
  <si>
    <t>E£ïì¥ÉÃPÀë£ï ªÀÄvÀÄÛ rL E£ïìlæPÀë£Àì ¥sÁgï zÀ ªÀPÀð D¥sï PÀAdÄªÀÄgï «ÄÃljAUï Jl UÀÄ®âUÁð r¸ÀnPï CªÁqÀðqÉqï lÄ ªÉÄ.«±Àé£ÁxÀ ¥ÉÆæÃeÉPÀÖ÷ì ºÉÊzÁæ¨Ázï.</t>
  </si>
  <si>
    <t>E£ïì¥ÉÃPÀë£ï NJªÀiï DAiÀÄAqï rL PÁ¦Ã¸ï D¥sï PÀAdÄªÀÄgï «ÄÃljAUï ªÀPÀð Jl PÉÆ¥Àà¼À r¸ÀnPï.</t>
  </si>
  <si>
    <t>E£ïì¥ÉÃPÀë£ï NJªÀiï DAiÀÄAqï rL PÁ¦Ã¸ï D¥sï PÀAdÄªÀÄgï «ÄÃljAUï ªÀPÀð Jl ©ÃzÀgïÀ r¸ÀnPï.</t>
  </si>
  <si>
    <t>E£ïì¥ÉÃPÀë£ï NJªÀiï DAiÀÄAqï rL PÁ¦Ã¸ï D¥sï PÀAdÄªÀÄgï «ÄÃljAUï ªÀPÀð Jl gÁAiÀÄZÀÆgÀÄ r¸ÀnPï.</t>
  </si>
  <si>
    <t>E£ïì¥ÉÃPÀë£ï NJªÀiï DAiÀÄAqï rL PÁ¦Ã¸ï D¥sï PÀAdÄªÀÄgï «ÄÃljAUï ªÀPÀð Jl AiÀiÁzÀVÃj r¸ÀnPï.</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</si>
</sst>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8"/>
      <name val="Calibri"/>
      <family val="2"/>
      <scheme val="minor"/>
    </font>
    <font>
      <sz val="12"/>
      <name val="Calibri"/>
      <family val="2"/>
      <scheme val="minor"/>
    </font>
    <font>
      <b/>
      <sz val="16"/>
      <name val="Calibri"/>
      <family val="2"/>
      <scheme val="minor"/>
    </font>
    <font>
      <sz val="12"/>
      <name val="Calibri"/>
      <family val="2"/>
    </font>
    <font>
      <sz val="18"/>
      <name val="Calibri"/>
      <family val="2"/>
    </font>
    <font>
      <b/>
      <sz val="12"/>
      <name val="Calibri"/>
      <family val="2"/>
    </font>
    <font>
      <b/>
      <sz val="18"/>
      <name val="Calibri"/>
      <family val="2"/>
      <scheme val="minor"/>
    </font>
    <font>
      <b/>
      <sz val="12"/>
      <name val="Nudi Akshar-02"/>
    </font>
    <font>
      <b/>
      <sz val="12"/>
      <name val="Calibri"/>
      <family val="2"/>
      <scheme val="minor"/>
    </font>
    <font>
      <sz val="12"/>
      <name val="Nudi Akshar-02"/>
    </font>
    <font>
      <sz val="18"/>
      <name val="Nudi 01 k"/>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3" fillId="0" borderId="0" xfId="0" applyFont="1" applyAlignment="1">
      <alignment vertical="center"/>
    </xf>
    <xf numFmtId="0" fontId="1" fillId="0" borderId="0" xfId="0" applyFont="1" applyFill="1"/>
    <xf numFmtId="0" fontId="1" fillId="0" borderId="1" xfId="0" applyFont="1" applyBorder="1"/>
    <xf numFmtId="0" fontId="4" fillId="0" borderId="1" xfId="0" applyFont="1" applyBorder="1" applyAlignment="1">
      <alignment horizontal="center" vertical="center" wrapText="1"/>
    </xf>
    <xf numFmtId="0" fontId="5" fillId="0" borderId="0" xfId="0" applyFont="1"/>
    <xf numFmtId="0" fontId="6" fillId="0" borderId="2" xfId="0" applyFont="1" applyBorder="1" applyAlignment="1">
      <alignment horizontal="center" vertical="center" wrapText="1"/>
    </xf>
    <xf numFmtId="0" fontId="7" fillId="0" borderId="0" xfId="0" applyFont="1"/>
    <xf numFmtId="14"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xf numFmtId="0" fontId="2"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0" xfId="0" applyFont="1"/>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130" zoomScaleNormal="130" workbookViewId="0">
      <selection activeCell="C4" sqref="C4"/>
    </sheetView>
  </sheetViews>
  <sheetFormatPr defaultColWidth="9.140625" defaultRowHeight="28.5" x14ac:dyDescent="0.7"/>
  <cols>
    <col min="1" max="1" width="5.7109375" style="1" customWidth="1"/>
    <col min="2" max="2" width="11.5703125" style="6" customWidth="1"/>
    <col min="3" max="3" width="55.42578125" style="19" customWidth="1"/>
    <col min="4" max="4" width="23.5703125" style="1" customWidth="1"/>
    <col min="5" max="5" width="14.140625" style="1" customWidth="1"/>
    <col min="6" max="6" width="20.140625" style="1" customWidth="1"/>
    <col min="7" max="8" width="19.42578125" style="1" customWidth="1"/>
    <col min="9" max="9" width="12.28515625" style="1" customWidth="1"/>
    <col min="10" max="10" width="9.140625" style="1" customWidth="1"/>
    <col min="11" max="16384" width="9.140625" style="1"/>
  </cols>
  <sheetData>
    <row r="1" spans="1:10" ht="21" customHeight="1" x14ac:dyDescent="0.35">
      <c r="A1" s="20" t="s">
        <v>0</v>
      </c>
      <c r="B1" s="20"/>
      <c r="C1" s="20"/>
      <c r="D1" s="20"/>
      <c r="E1" s="20"/>
      <c r="F1" s="20"/>
      <c r="G1" s="20"/>
      <c r="H1" s="20"/>
      <c r="I1" s="20"/>
      <c r="J1" s="5"/>
    </row>
    <row r="2" spans="1:10" s="11" customFormat="1" ht="75" customHeight="1" x14ac:dyDescent="0.35">
      <c r="A2" s="21" t="s">
        <v>1</v>
      </c>
      <c r="B2" s="22" t="s">
        <v>2</v>
      </c>
      <c r="C2" s="21" t="s">
        <v>3</v>
      </c>
      <c r="D2" s="21" t="s">
        <v>4</v>
      </c>
      <c r="E2" s="21" t="s">
        <v>5</v>
      </c>
      <c r="F2" s="13" t="s">
        <v>6</v>
      </c>
      <c r="G2" s="21" t="s">
        <v>7</v>
      </c>
      <c r="H2" s="21" t="s">
        <v>8</v>
      </c>
      <c r="I2" s="21" t="s">
        <v>9</v>
      </c>
    </row>
    <row r="3" spans="1:10" s="14" customFormat="1" ht="56.25" x14ac:dyDescent="0.25">
      <c r="A3" s="21"/>
      <c r="B3" s="22"/>
      <c r="C3" s="21"/>
      <c r="D3" s="21"/>
      <c r="E3" s="21"/>
      <c r="F3" s="13" t="s">
        <v>10</v>
      </c>
      <c r="G3" s="21"/>
      <c r="H3" s="21"/>
      <c r="I3" s="21"/>
    </row>
    <row r="4" spans="1:10" s="4" customFormat="1" ht="112.5" x14ac:dyDescent="0.25">
      <c r="A4" s="2">
        <v>1</v>
      </c>
      <c r="B4" s="15">
        <v>1</v>
      </c>
      <c r="C4" s="16" t="s">
        <v>84</v>
      </c>
      <c r="D4" s="3">
        <f>10+125</f>
        <v>135</v>
      </c>
      <c r="E4" s="3" t="s">
        <v>29</v>
      </c>
      <c r="F4" s="2" t="s">
        <v>11</v>
      </c>
      <c r="G4" s="17" t="s">
        <v>13</v>
      </c>
      <c r="H4" s="2" t="s">
        <v>11</v>
      </c>
      <c r="I4" s="18" t="s">
        <v>12</v>
      </c>
    </row>
    <row r="5" spans="1:10" s="4" customFormat="1" ht="93.75" x14ac:dyDescent="0.25">
      <c r="A5" s="2">
        <v>2</v>
      </c>
      <c r="B5" s="15">
        <v>2</v>
      </c>
      <c r="C5" s="16" t="s">
        <v>85</v>
      </c>
      <c r="D5" s="3">
        <f>3+16</f>
        <v>19</v>
      </c>
      <c r="E5" s="3" t="s">
        <v>26</v>
      </c>
      <c r="F5" s="2" t="s">
        <v>11</v>
      </c>
      <c r="G5" s="17" t="s">
        <v>13</v>
      </c>
      <c r="H5" s="2" t="s">
        <v>11</v>
      </c>
      <c r="I5" s="18" t="s">
        <v>12</v>
      </c>
    </row>
    <row r="6" spans="1:10" s="4" customFormat="1" ht="187.5" x14ac:dyDescent="0.25">
      <c r="A6" s="2">
        <v>3</v>
      </c>
      <c r="B6" s="15">
        <v>3</v>
      </c>
      <c r="C6" s="16" t="s">
        <v>86</v>
      </c>
      <c r="D6" s="3">
        <f>16+171</f>
        <v>187</v>
      </c>
      <c r="E6" s="3" t="s">
        <v>29</v>
      </c>
      <c r="F6" s="2" t="s">
        <v>11</v>
      </c>
      <c r="G6" s="17" t="s">
        <v>13</v>
      </c>
      <c r="H6" s="2" t="s">
        <v>11</v>
      </c>
      <c r="I6" s="18" t="s">
        <v>12</v>
      </c>
    </row>
    <row r="7" spans="1:10" s="4" customFormat="1" ht="112.5" x14ac:dyDescent="0.25">
      <c r="A7" s="2">
        <v>4</v>
      </c>
      <c r="B7" s="15">
        <v>4</v>
      </c>
      <c r="C7" s="16" t="s">
        <v>87</v>
      </c>
      <c r="D7" s="3">
        <f>20+112</f>
        <v>132</v>
      </c>
      <c r="E7" s="3" t="s">
        <v>29</v>
      </c>
      <c r="F7" s="2" t="s">
        <v>11</v>
      </c>
      <c r="G7" s="17" t="s">
        <v>13</v>
      </c>
      <c r="H7" s="2" t="s">
        <v>11</v>
      </c>
      <c r="I7" s="18" t="s">
        <v>12</v>
      </c>
    </row>
    <row r="8" spans="1:10" s="4" customFormat="1" ht="112.5" x14ac:dyDescent="0.25">
      <c r="A8" s="2">
        <v>5</v>
      </c>
      <c r="B8" s="15">
        <v>5</v>
      </c>
      <c r="C8" s="16" t="s">
        <v>88</v>
      </c>
      <c r="D8" s="3">
        <f>14+107</f>
        <v>121</v>
      </c>
      <c r="E8" s="3" t="s">
        <v>29</v>
      </c>
      <c r="F8" s="2" t="s">
        <v>11</v>
      </c>
      <c r="G8" s="17" t="s">
        <v>13</v>
      </c>
      <c r="H8" s="2" t="s">
        <v>11</v>
      </c>
      <c r="I8" s="18" t="s">
        <v>12</v>
      </c>
    </row>
    <row r="9" spans="1:10" s="4" customFormat="1" ht="75" x14ac:dyDescent="0.25">
      <c r="A9" s="2">
        <v>6</v>
      </c>
      <c r="B9" s="15">
        <v>6</v>
      </c>
      <c r="C9" s="16" t="s">
        <v>89</v>
      </c>
      <c r="D9" s="3">
        <f>9+21</f>
        <v>30</v>
      </c>
      <c r="E9" s="3" t="s">
        <v>37</v>
      </c>
      <c r="F9" s="2" t="s">
        <v>11</v>
      </c>
      <c r="G9" s="17" t="s">
        <v>13</v>
      </c>
      <c r="H9" s="2" t="s">
        <v>11</v>
      </c>
      <c r="I9" s="18" t="s">
        <v>12</v>
      </c>
    </row>
    <row r="10" spans="1:10" s="4" customFormat="1" ht="112.5" x14ac:dyDescent="0.25">
      <c r="A10" s="2">
        <v>7</v>
      </c>
      <c r="B10" s="15">
        <v>7</v>
      </c>
      <c r="C10" s="16" t="s">
        <v>90</v>
      </c>
      <c r="D10" s="3">
        <f>95+7</f>
        <v>102</v>
      </c>
      <c r="E10" s="3" t="s">
        <v>29</v>
      </c>
      <c r="F10" s="2" t="s">
        <v>11</v>
      </c>
      <c r="G10" s="17" t="s">
        <v>13</v>
      </c>
      <c r="H10" s="2" t="s">
        <v>11</v>
      </c>
      <c r="I10" s="18" t="s">
        <v>12</v>
      </c>
    </row>
    <row r="11" spans="1:10" s="4" customFormat="1" ht="187.5" x14ac:dyDescent="0.25">
      <c r="A11" s="2">
        <v>8</v>
      </c>
      <c r="B11" s="15">
        <v>8</v>
      </c>
      <c r="C11" s="16" t="s">
        <v>92</v>
      </c>
      <c r="D11" s="3">
        <f>181+12</f>
        <v>193</v>
      </c>
      <c r="E11" s="3" t="s">
        <v>39</v>
      </c>
      <c r="F11" s="2" t="s">
        <v>11</v>
      </c>
      <c r="G11" s="17" t="s">
        <v>13</v>
      </c>
      <c r="H11" s="2" t="s">
        <v>11</v>
      </c>
      <c r="I11" s="18" t="s">
        <v>12</v>
      </c>
    </row>
    <row r="12" spans="1:10" s="4" customFormat="1" ht="168.75" x14ac:dyDescent="0.25">
      <c r="A12" s="2">
        <v>9</v>
      </c>
      <c r="B12" s="15">
        <v>9</v>
      </c>
      <c r="C12" s="16" t="s">
        <v>93</v>
      </c>
      <c r="D12" s="3">
        <f>27+11</f>
        <v>38</v>
      </c>
      <c r="E12" s="12" t="s">
        <v>42</v>
      </c>
      <c r="F12" s="2" t="s">
        <v>11</v>
      </c>
      <c r="G12" s="17" t="s">
        <v>13</v>
      </c>
      <c r="H12" s="2" t="s">
        <v>11</v>
      </c>
      <c r="I12" s="18" t="s">
        <v>12</v>
      </c>
    </row>
    <row r="13" spans="1:10" s="4" customFormat="1" ht="75" x14ac:dyDescent="0.25">
      <c r="A13" s="2">
        <v>10</v>
      </c>
      <c r="B13" s="15">
        <v>10</v>
      </c>
      <c r="C13" s="16" t="s">
        <v>94</v>
      </c>
      <c r="D13" s="3">
        <f>1+3</f>
        <v>4</v>
      </c>
      <c r="E13" s="3" t="s">
        <v>43</v>
      </c>
      <c r="F13" s="2" t="s">
        <v>11</v>
      </c>
      <c r="G13" s="17" t="s">
        <v>13</v>
      </c>
      <c r="H13" s="2" t="s">
        <v>11</v>
      </c>
      <c r="I13" s="18" t="s">
        <v>12</v>
      </c>
    </row>
    <row r="14" spans="1:10" s="4" customFormat="1" ht="150" x14ac:dyDescent="0.25">
      <c r="A14" s="2">
        <v>11</v>
      </c>
      <c r="B14" s="15">
        <v>11</v>
      </c>
      <c r="C14" s="16" t="s">
        <v>95</v>
      </c>
      <c r="D14" s="3">
        <f>4+3</f>
        <v>7</v>
      </c>
      <c r="E14" s="3" t="s">
        <v>46</v>
      </c>
      <c r="F14" s="2" t="s">
        <v>11</v>
      </c>
      <c r="G14" s="17" t="s">
        <v>13</v>
      </c>
      <c r="H14" s="2" t="s">
        <v>11</v>
      </c>
      <c r="I14" s="18" t="s">
        <v>12</v>
      </c>
    </row>
    <row r="15" spans="1:10" s="4" customFormat="1" ht="37.5" x14ac:dyDescent="0.25">
      <c r="A15" s="2">
        <v>12</v>
      </c>
      <c r="B15" s="15">
        <v>12</v>
      </c>
      <c r="C15" s="16" t="s">
        <v>96</v>
      </c>
      <c r="D15" s="3">
        <f>115+7</f>
        <v>122</v>
      </c>
      <c r="E15" s="3" t="s">
        <v>48</v>
      </c>
      <c r="F15" s="2" t="s">
        <v>11</v>
      </c>
      <c r="G15" s="17" t="s">
        <v>13</v>
      </c>
      <c r="H15" s="2" t="s">
        <v>11</v>
      </c>
      <c r="I15" s="18" t="s">
        <v>12</v>
      </c>
    </row>
    <row r="16" spans="1:10" s="4" customFormat="1" ht="56.25" x14ac:dyDescent="0.25">
      <c r="A16" s="2">
        <v>13</v>
      </c>
      <c r="B16" s="15">
        <v>13</v>
      </c>
      <c r="C16" s="16" t="s">
        <v>97</v>
      </c>
      <c r="D16" s="3">
        <f>341+39</f>
        <v>380</v>
      </c>
      <c r="E16" s="3" t="s">
        <v>49</v>
      </c>
      <c r="F16" s="2" t="s">
        <v>11</v>
      </c>
      <c r="G16" s="17" t="s">
        <v>13</v>
      </c>
      <c r="H16" s="2" t="s">
        <v>11</v>
      </c>
      <c r="I16" s="18" t="s">
        <v>12</v>
      </c>
    </row>
    <row r="17" spans="1:9" s="4" customFormat="1" ht="75" x14ac:dyDescent="0.25">
      <c r="A17" s="2">
        <v>14</v>
      </c>
      <c r="B17" s="15">
        <v>14</v>
      </c>
      <c r="C17" s="16" t="s">
        <v>98</v>
      </c>
      <c r="D17" s="3">
        <f>237+20</f>
        <v>257</v>
      </c>
      <c r="E17" s="3" t="s">
        <v>52</v>
      </c>
      <c r="F17" s="2" t="s">
        <v>11</v>
      </c>
      <c r="G17" s="17" t="s">
        <v>13</v>
      </c>
      <c r="H17" s="2" t="s">
        <v>11</v>
      </c>
      <c r="I17" s="18" t="s">
        <v>12</v>
      </c>
    </row>
    <row r="18" spans="1:9" s="4" customFormat="1" ht="75" x14ac:dyDescent="0.25">
      <c r="A18" s="2">
        <v>15</v>
      </c>
      <c r="B18" s="15">
        <v>15</v>
      </c>
      <c r="C18" s="16" t="s">
        <v>99</v>
      </c>
      <c r="D18" s="3">
        <f>81+8</f>
        <v>89</v>
      </c>
      <c r="E18" s="3" t="s">
        <v>53</v>
      </c>
      <c r="F18" s="2" t="s">
        <v>11</v>
      </c>
      <c r="G18" s="17" t="s">
        <v>13</v>
      </c>
      <c r="H18" s="2" t="s">
        <v>11</v>
      </c>
      <c r="I18" s="18" t="s">
        <v>12</v>
      </c>
    </row>
    <row r="19" spans="1:9" s="4" customFormat="1" ht="112.5" x14ac:dyDescent="0.25">
      <c r="A19" s="2">
        <v>16</v>
      </c>
      <c r="B19" s="15">
        <v>16</v>
      </c>
      <c r="C19" s="16" t="s">
        <v>100</v>
      </c>
      <c r="D19" s="3">
        <f>149+10</f>
        <v>159</v>
      </c>
      <c r="E19" s="3" t="s">
        <v>55</v>
      </c>
      <c r="F19" s="2" t="s">
        <v>11</v>
      </c>
      <c r="G19" s="17" t="s">
        <v>13</v>
      </c>
      <c r="H19" s="2" t="s">
        <v>11</v>
      </c>
      <c r="I19" s="18" t="s">
        <v>12</v>
      </c>
    </row>
    <row r="20" spans="1:9" s="4" customFormat="1" ht="168.75" x14ac:dyDescent="0.25">
      <c r="A20" s="2">
        <v>17</v>
      </c>
      <c r="B20" s="15">
        <v>17</v>
      </c>
      <c r="C20" s="16" t="s">
        <v>101</v>
      </c>
      <c r="D20" s="3">
        <f>8+101</f>
        <v>109</v>
      </c>
      <c r="E20" s="3" t="s">
        <v>58</v>
      </c>
      <c r="F20" s="2" t="s">
        <v>11</v>
      </c>
      <c r="G20" s="17" t="s">
        <v>13</v>
      </c>
      <c r="H20" s="2" t="s">
        <v>11</v>
      </c>
      <c r="I20" s="18" t="s">
        <v>12</v>
      </c>
    </row>
    <row r="21" spans="1:9" s="4" customFormat="1" ht="131.25" x14ac:dyDescent="0.25">
      <c r="A21" s="2">
        <v>18</v>
      </c>
      <c r="B21" s="15">
        <v>18</v>
      </c>
      <c r="C21" s="16" t="s">
        <v>102</v>
      </c>
      <c r="D21" s="3">
        <f>2+51</f>
        <v>53</v>
      </c>
      <c r="E21" s="3" t="s">
        <v>60</v>
      </c>
      <c r="F21" s="2" t="s">
        <v>11</v>
      </c>
      <c r="G21" s="17" t="s">
        <v>13</v>
      </c>
      <c r="H21" s="2" t="s">
        <v>11</v>
      </c>
      <c r="I21" s="18" t="s">
        <v>12</v>
      </c>
    </row>
    <row r="22" spans="1:9" s="4" customFormat="1" ht="93.75" x14ac:dyDescent="0.25">
      <c r="A22" s="2">
        <v>19</v>
      </c>
      <c r="B22" s="15">
        <v>19</v>
      </c>
      <c r="C22" s="16" t="s">
        <v>103</v>
      </c>
      <c r="D22" s="3">
        <f>75+12</f>
        <v>87</v>
      </c>
      <c r="E22" s="3" t="s">
        <v>62</v>
      </c>
      <c r="F22" s="2" t="s">
        <v>11</v>
      </c>
      <c r="G22" s="17" t="s">
        <v>13</v>
      </c>
      <c r="H22" s="2" t="s">
        <v>11</v>
      </c>
      <c r="I22" s="18" t="s">
        <v>12</v>
      </c>
    </row>
    <row r="23" spans="1:9" s="4" customFormat="1" ht="112.5" x14ac:dyDescent="0.25">
      <c r="A23" s="2">
        <v>20</v>
      </c>
      <c r="B23" s="15">
        <v>20</v>
      </c>
      <c r="C23" s="16" t="s">
        <v>104</v>
      </c>
      <c r="D23" s="3">
        <v>729</v>
      </c>
      <c r="E23" s="3" t="s">
        <v>64</v>
      </c>
      <c r="F23" s="2" t="s">
        <v>11</v>
      </c>
      <c r="G23" s="17" t="s">
        <v>13</v>
      </c>
      <c r="H23" s="2" t="s">
        <v>11</v>
      </c>
      <c r="I23" s="18" t="s">
        <v>12</v>
      </c>
    </row>
    <row r="24" spans="1:9" s="4" customFormat="1" ht="112.5" x14ac:dyDescent="0.25">
      <c r="A24" s="2">
        <v>21</v>
      </c>
      <c r="B24" s="15">
        <v>21</v>
      </c>
      <c r="C24" s="16" t="s">
        <v>105</v>
      </c>
      <c r="D24" s="3">
        <v>72</v>
      </c>
      <c r="E24" s="3" t="s">
        <v>66</v>
      </c>
      <c r="F24" s="2" t="s">
        <v>11</v>
      </c>
      <c r="G24" s="17" t="s">
        <v>13</v>
      </c>
      <c r="H24" s="2" t="s">
        <v>11</v>
      </c>
      <c r="I24" s="18" t="s">
        <v>12</v>
      </c>
    </row>
    <row r="25" spans="1:9" s="4" customFormat="1" ht="150" x14ac:dyDescent="0.25">
      <c r="A25" s="2">
        <v>22</v>
      </c>
      <c r="B25" s="15">
        <v>22</v>
      </c>
      <c r="C25" s="16" t="s">
        <v>106</v>
      </c>
      <c r="D25" s="3">
        <v>472</v>
      </c>
      <c r="E25" s="3" t="s">
        <v>67</v>
      </c>
      <c r="F25" s="2" t="s">
        <v>11</v>
      </c>
      <c r="G25" s="17" t="s">
        <v>13</v>
      </c>
      <c r="H25" s="2" t="s">
        <v>11</v>
      </c>
      <c r="I25" s="18" t="s">
        <v>12</v>
      </c>
    </row>
    <row r="26" spans="1:9" s="4" customFormat="1" ht="168.75" x14ac:dyDescent="0.25">
      <c r="A26" s="2">
        <v>23</v>
      </c>
      <c r="B26" s="15">
        <v>23</v>
      </c>
      <c r="C26" s="16" t="s">
        <v>107</v>
      </c>
      <c r="D26" s="3">
        <v>356</v>
      </c>
      <c r="E26" s="3" t="s">
        <v>69</v>
      </c>
      <c r="F26" s="2" t="s">
        <v>11</v>
      </c>
      <c r="G26" s="17" t="s">
        <v>13</v>
      </c>
      <c r="H26" s="2" t="s">
        <v>11</v>
      </c>
      <c r="I26" s="18" t="s">
        <v>12</v>
      </c>
    </row>
    <row r="27" spans="1:9" s="4" customFormat="1" ht="37.5" x14ac:dyDescent="0.25">
      <c r="A27" s="2">
        <v>24</v>
      </c>
      <c r="B27" s="15">
        <v>24</v>
      </c>
      <c r="C27" s="16" t="s">
        <v>108</v>
      </c>
      <c r="D27" s="3">
        <v>457</v>
      </c>
      <c r="E27" s="3" t="s">
        <v>70</v>
      </c>
      <c r="F27" s="2" t="s">
        <v>11</v>
      </c>
      <c r="G27" s="17" t="s">
        <v>13</v>
      </c>
      <c r="H27" s="2" t="s">
        <v>11</v>
      </c>
      <c r="I27" s="18" t="s">
        <v>12</v>
      </c>
    </row>
    <row r="28" spans="1:9" s="4" customFormat="1" ht="37.5" x14ac:dyDescent="0.25">
      <c r="A28" s="2">
        <v>25</v>
      </c>
      <c r="B28" s="15">
        <v>25</v>
      </c>
      <c r="C28" s="16" t="s">
        <v>109</v>
      </c>
      <c r="D28" s="3">
        <v>113</v>
      </c>
      <c r="E28" s="3" t="s">
        <v>72</v>
      </c>
      <c r="F28" s="2" t="s">
        <v>11</v>
      </c>
      <c r="G28" s="17" t="s">
        <v>13</v>
      </c>
      <c r="H28" s="2" t="s">
        <v>11</v>
      </c>
      <c r="I28" s="18" t="s">
        <v>12</v>
      </c>
    </row>
    <row r="29" spans="1:9" s="4" customFormat="1" ht="37.5" x14ac:dyDescent="0.25">
      <c r="A29" s="2">
        <v>26</v>
      </c>
      <c r="B29" s="15">
        <v>26</v>
      </c>
      <c r="C29" s="16" t="s">
        <v>109</v>
      </c>
      <c r="D29" s="3">
        <v>40</v>
      </c>
      <c r="E29" s="3" t="s">
        <v>72</v>
      </c>
      <c r="F29" s="2" t="s">
        <v>11</v>
      </c>
      <c r="G29" s="17" t="s">
        <v>13</v>
      </c>
      <c r="H29" s="2" t="s">
        <v>11</v>
      </c>
      <c r="I29" s="18" t="s">
        <v>12</v>
      </c>
    </row>
    <row r="30" spans="1:9" s="4" customFormat="1" ht="75.75" customHeight="1" x14ac:dyDescent="0.25">
      <c r="A30" s="2">
        <v>27</v>
      </c>
      <c r="B30" s="15">
        <v>27</v>
      </c>
      <c r="C30" s="16" t="s">
        <v>110</v>
      </c>
      <c r="D30" s="3">
        <v>209</v>
      </c>
      <c r="E30" s="3" t="s">
        <v>75</v>
      </c>
      <c r="F30" s="2" t="s">
        <v>11</v>
      </c>
      <c r="G30" s="17" t="s">
        <v>13</v>
      </c>
      <c r="H30" s="2" t="s">
        <v>11</v>
      </c>
      <c r="I30" s="18" t="s">
        <v>12</v>
      </c>
    </row>
    <row r="31" spans="1:9" s="4" customFormat="1" ht="56.25" x14ac:dyDescent="0.25">
      <c r="A31" s="2">
        <v>28</v>
      </c>
      <c r="B31" s="15">
        <v>28</v>
      </c>
      <c r="C31" s="16" t="s">
        <v>111</v>
      </c>
      <c r="D31" s="3">
        <v>716</v>
      </c>
      <c r="E31" s="3" t="s">
        <v>78</v>
      </c>
      <c r="F31" s="2" t="s">
        <v>11</v>
      </c>
      <c r="G31" s="17" t="s">
        <v>13</v>
      </c>
      <c r="H31" s="2" t="s">
        <v>11</v>
      </c>
      <c r="I31" s="18" t="s">
        <v>12</v>
      </c>
    </row>
    <row r="32" spans="1:9" s="4" customFormat="1" ht="75" x14ac:dyDescent="0.25">
      <c r="A32" s="2">
        <v>29</v>
      </c>
      <c r="B32" s="15">
        <v>29</v>
      </c>
      <c r="C32" s="16" t="s">
        <v>112</v>
      </c>
      <c r="D32" s="3">
        <v>460</v>
      </c>
      <c r="E32" s="3" t="s">
        <v>46</v>
      </c>
      <c r="F32" s="2" t="s">
        <v>11</v>
      </c>
      <c r="G32" s="17" t="s">
        <v>13</v>
      </c>
      <c r="H32" s="2" t="s">
        <v>11</v>
      </c>
      <c r="I32" s="18" t="s">
        <v>12</v>
      </c>
    </row>
    <row r="33" spans="1:9" s="4" customFormat="1" ht="75" x14ac:dyDescent="0.25">
      <c r="A33" s="2">
        <v>30</v>
      </c>
      <c r="B33" s="15">
        <v>30</v>
      </c>
      <c r="C33" s="16" t="s">
        <v>113</v>
      </c>
      <c r="D33" s="3">
        <v>128</v>
      </c>
      <c r="E33" s="3" t="s">
        <v>81</v>
      </c>
      <c r="F33" s="2" t="s">
        <v>11</v>
      </c>
      <c r="G33" s="17" t="s">
        <v>13</v>
      </c>
      <c r="H33" s="2" t="s">
        <v>11</v>
      </c>
      <c r="I33" s="18" t="s">
        <v>12</v>
      </c>
    </row>
    <row r="34" spans="1:9" s="4" customFormat="1" ht="56.25" x14ac:dyDescent="0.25">
      <c r="A34" s="2">
        <v>31</v>
      </c>
      <c r="B34" s="15">
        <v>31</v>
      </c>
      <c r="C34" s="16" t="s">
        <v>114</v>
      </c>
      <c r="D34" s="3">
        <v>99</v>
      </c>
      <c r="E34" s="3" t="s">
        <v>82</v>
      </c>
      <c r="F34" s="2" t="s">
        <v>11</v>
      </c>
      <c r="G34" s="17" t="s">
        <v>13</v>
      </c>
      <c r="H34" s="2" t="s">
        <v>11</v>
      </c>
      <c r="I34" s="18" t="s">
        <v>12</v>
      </c>
    </row>
    <row r="35" spans="1:9" s="4" customFormat="1" ht="112.5" x14ac:dyDescent="0.25">
      <c r="A35" s="2">
        <v>32</v>
      </c>
      <c r="B35" s="15">
        <v>32</v>
      </c>
      <c r="C35" s="16" t="s">
        <v>115</v>
      </c>
      <c r="D35" s="16" t="s">
        <v>115</v>
      </c>
      <c r="E35" s="2"/>
      <c r="F35" s="2" t="s">
        <v>11</v>
      </c>
      <c r="G35" s="17" t="s">
        <v>13</v>
      </c>
      <c r="H35" s="2" t="s">
        <v>11</v>
      </c>
      <c r="I35" s="18" t="s">
        <v>12</v>
      </c>
    </row>
    <row r="36" spans="1:9" s="4" customFormat="1" ht="112.5" x14ac:dyDescent="0.25">
      <c r="A36" s="2">
        <v>33</v>
      </c>
      <c r="B36" s="15">
        <v>33</v>
      </c>
      <c r="C36" s="16" t="s">
        <v>116</v>
      </c>
      <c r="D36" s="16" t="s">
        <v>116</v>
      </c>
      <c r="E36" s="2"/>
      <c r="F36" s="2" t="s">
        <v>11</v>
      </c>
      <c r="G36" s="17" t="s">
        <v>13</v>
      </c>
      <c r="H36" s="2" t="s">
        <v>11</v>
      </c>
      <c r="I36" s="18" t="s">
        <v>12</v>
      </c>
    </row>
    <row r="37" spans="1:9" s="4" customFormat="1" ht="112.5" x14ac:dyDescent="0.25">
      <c r="A37" s="2">
        <v>34</v>
      </c>
      <c r="B37" s="15">
        <v>34</v>
      </c>
      <c r="C37" s="16" t="s">
        <v>117</v>
      </c>
      <c r="D37" s="16" t="s">
        <v>117</v>
      </c>
      <c r="E37" s="2"/>
      <c r="F37" s="2" t="s">
        <v>11</v>
      </c>
      <c r="G37" s="17" t="s">
        <v>13</v>
      </c>
      <c r="H37" s="2" t="s">
        <v>11</v>
      </c>
      <c r="I37" s="18" t="s">
        <v>12</v>
      </c>
    </row>
    <row r="38" spans="1:9" s="4" customFormat="1" ht="112.5" x14ac:dyDescent="0.25">
      <c r="A38" s="2">
        <v>35</v>
      </c>
      <c r="B38" s="15">
        <v>35</v>
      </c>
      <c r="C38" s="16" t="s">
        <v>118</v>
      </c>
      <c r="D38" s="16" t="s">
        <v>118</v>
      </c>
      <c r="E38" s="2"/>
      <c r="F38" s="2" t="s">
        <v>11</v>
      </c>
      <c r="G38" s="17" t="s">
        <v>13</v>
      </c>
      <c r="H38" s="2" t="s">
        <v>11</v>
      </c>
      <c r="I38" s="18" t="s">
        <v>12</v>
      </c>
    </row>
  </sheetData>
  <mergeCells count="9">
    <mergeCell ref="A1:I1"/>
    <mergeCell ref="A2:A3"/>
    <mergeCell ref="B2:B3"/>
    <mergeCell ref="E2:E3"/>
    <mergeCell ref="H2:H3"/>
    <mergeCell ref="I2:I3"/>
    <mergeCell ref="C2:C3"/>
    <mergeCell ref="D2:D3"/>
    <mergeCell ref="G2:G3"/>
  </mergeCells>
  <printOptions horizontalCentered="1"/>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130" zoomScaleNormal="130" workbookViewId="0">
      <pane ySplit="2" topLeftCell="A3" activePane="bottomLeft" state="frozen"/>
      <selection pane="bottomLeft" activeCell="C4" sqref="C4"/>
    </sheetView>
  </sheetViews>
  <sheetFormatPr defaultColWidth="9.140625" defaultRowHeight="23.25" x14ac:dyDescent="0.35"/>
  <cols>
    <col min="1" max="1" width="5.7109375" style="1" customWidth="1"/>
    <col min="2" max="2" width="11.5703125" style="6" customWidth="1"/>
    <col min="3" max="3" width="51.42578125" style="9" customWidth="1"/>
    <col min="4" max="4" width="14.28515625" style="1" customWidth="1"/>
    <col min="5" max="5" width="13.42578125" style="1" customWidth="1"/>
    <col min="6" max="6" width="20.140625" style="1" customWidth="1"/>
    <col min="7" max="8" width="19.42578125" style="1" customWidth="1"/>
    <col min="9" max="9" width="13" style="1" customWidth="1"/>
    <col min="10" max="16384" width="9.140625" style="1"/>
  </cols>
  <sheetData>
    <row r="1" spans="1:9" ht="21" customHeight="1" x14ac:dyDescent="0.35">
      <c r="A1" s="20" t="s">
        <v>0</v>
      </c>
      <c r="B1" s="20"/>
      <c r="C1" s="20"/>
      <c r="D1" s="20"/>
      <c r="E1" s="20"/>
      <c r="F1" s="20"/>
      <c r="G1" s="20"/>
      <c r="H1" s="20"/>
      <c r="I1" s="5"/>
    </row>
    <row r="2" spans="1:9" s="11" customFormat="1" ht="44.25" customHeight="1" x14ac:dyDescent="0.35">
      <c r="A2" s="10" t="s">
        <v>18</v>
      </c>
      <c r="B2" s="10" t="s">
        <v>19</v>
      </c>
      <c r="C2" s="10" t="s">
        <v>17</v>
      </c>
      <c r="D2" s="10" t="s">
        <v>20</v>
      </c>
      <c r="E2" s="10" t="s">
        <v>21</v>
      </c>
      <c r="F2" s="10" t="s">
        <v>22</v>
      </c>
      <c r="G2" s="10" t="s">
        <v>23</v>
      </c>
      <c r="H2" s="10" t="s">
        <v>24</v>
      </c>
      <c r="I2" s="10" t="s">
        <v>16</v>
      </c>
    </row>
    <row r="3" spans="1:9" s="4" customFormat="1" ht="78.75" x14ac:dyDescent="0.25">
      <c r="A3" s="2">
        <v>1</v>
      </c>
      <c r="B3" s="2">
        <v>1</v>
      </c>
      <c r="C3" s="8" t="s">
        <v>27</v>
      </c>
      <c r="D3" s="2">
        <f>676+40</f>
        <v>716</v>
      </c>
      <c r="E3" s="2" t="s">
        <v>25</v>
      </c>
      <c r="F3" s="2" t="s">
        <v>11</v>
      </c>
      <c r="G3" s="3" t="s">
        <v>14</v>
      </c>
      <c r="H3" s="2" t="s">
        <v>11</v>
      </c>
      <c r="I3" s="3" t="s">
        <v>15</v>
      </c>
    </row>
    <row r="4" spans="1:9" ht="63" x14ac:dyDescent="0.35">
      <c r="A4" s="2">
        <v>2</v>
      </c>
      <c r="B4" s="2">
        <v>2</v>
      </c>
      <c r="C4" s="8" t="s">
        <v>35</v>
      </c>
      <c r="D4" s="3">
        <f>9+36</f>
        <v>45</v>
      </c>
      <c r="E4" s="3" t="s">
        <v>26</v>
      </c>
      <c r="F4" s="7"/>
      <c r="G4" s="3" t="s">
        <v>14</v>
      </c>
      <c r="H4" s="7"/>
      <c r="I4" s="3" t="s">
        <v>15</v>
      </c>
    </row>
    <row r="5" spans="1:9" ht="126" x14ac:dyDescent="0.35">
      <c r="A5" s="2">
        <v>3</v>
      </c>
      <c r="B5" s="2">
        <v>3</v>
      </c>
      <c r="C5" s="8" t="s">
        <v>28</v>
      </c>
      <c r="D5" s="3">
        <f>12+113</f>
        <v>125</v>
      </c>
      <c r="E5" s="3" t="s">
        <v>29</v>
      </c>
      <c r="F5" s="7"/>
      <c r="G5" s="3" t="s">
        <v>14</v>
      </c>
      <c r="H5" s="7"/>
      <c r="I5" s="3" t="s">
        <v>15</v>
      </c>
    </row>
    <row r="6" spans="1:9" ht="94.5" x14ac:dyDescent="0.35">
      <c r="A6" s="2">
        <v>4</v>
      </c>
      <c r="B6" s="2">
        <v>4</v>
      </c>
      <c r="C6" s="8" t="s">
        <v>30</v>
      </c>
      <c r="D6" s="3">
        <f>7+64</f>
        <v>71</v>
      </c>
      <c r="E6" s="3" t="s">
        <v>29</v>
      </c>
      <c r="F6" s="7"/>
      <c r="G6" s="3" t="s">
        <v>14</v>
      </c>
      <c r="H6" s="7"/>
      <c r="I6" s="3" t="s">
        <v>15</v>
      </c>
    </row>
    <row r="7" spans="1:9" ht="78.75" x14ac:dyDescent="0.35">
      <c r="A7" s="2">
        <v>5</v>
      </c>
      <c r="B7" s="2">
        <v>5</v>
      </c>
      <c r="C7" s="8" t="s">
        <v>31</v>
      </c>
      <c r="D7" s="3">
        <f>10+125</f>
        <v>135</v>
      </c>
      <c r="E7" s="3" t="s">
        <v>29</v>
      </c>
      <c r="F7" s="7"/>
      <c r="G7" s="3" t="s">
        <v>14</v>
      </c>
      <c r="H7" s="7"/>
      <c r="I7" s="3" t="s">
        <v>15</v>
      </c>
    </row>
    <row r="8" spans="1:9" ht="63" x14ac:dyDescent="0.35">
      <c r="A8" s="2">
        <v>6</v>
      </c>
      <c r="B8" s="2">
        <v>6</v>
      </c>
      <c r="C8" s="8" t="s">
        <v>32</v>
      </c>
      <c r="D8" s="3">
        <f>3+16</f>
        <v>19</v>
      </c>
      <c r="E8" s="3" t="s">
        <v>26</v>
      </c>
      <c r="F8" s="7"/>
      <c r="G8" s="3" t="s">
        <v>14</v>
      </c>
      <c r="H8" s="7"/>
      <c r="I8" s="3" t="s">
        <v>15</v>
      </c>
    </row>
    <row r="9" spans="1:9" ht="78.75" x14ac:dyDescent="0.35">
      <c r="A9" s="2">
        <v>7</v>
      </c>
      <c r="B9" s="2">
        <v>7</v>
      </c>
      <c r="C9" s="8" t="s">
        <v>91</v>
      </c>
      <c r="D9" s="3">
        <f>16+171</f>
        <v>187</v>
      </c>
      <c r="E9" s="3" t="s">
        <v>29</v>
      </c>
      <c r="F9" s="7"/>
      <c r="G9" s="3" t="s">
        <v>14</v>
      </c>
      <c r="H9" s="7"/>
      <c r="I9" s="3" t="s">
        <v>15</v>
      </c>
    </row>
    <row r="10" spans="1:9" ht="141.75" x14ac:dyDescent="0.35">
      <c r="A10" s="2">
        <v>8</v>
      </c>
      <c r="B10" s="2">
        <v>8</v>
      </c>
      <c r="C10" s="8" t="s">
        <v>33</v>
      </c>
      <c r="D10" s="3">
        <f>20+112</f>
        <v>132</v>
      </c>
      <c r="E10" s="3" t="s">
        <v>29</v>
      </c>
      <c r="F10" s="7"/>
      <c r="G10" s="3" t="s">
        <v>14</v>
      </c>
      <c r="H10" s="7"/>
      <c r="I10" s="3" t="s">
        <v>15</v>
      </c>
    </row>
    <row r="11" spans="1:9" ht="110.25" x14ac:dyDescent="0.35">
      <c r="A11" s="2">
        <v>9</v>
      </c>
      <c r="B11" s="2">
        <v>9</v>
      </c>
      <c r="C11" s="8" t="s">
        <v>34</v>
      </c>
      <c r="D11" s="3">
        <f>14+107</f>
        <v>121</v>
      </c>
      <c r="E11" s="3" t="s">
        <v>29</v>
      </c>
      <c r="F11" s="7"/>
      <c r="G11" s="3" t="s">
        <v>14</v>
      </c>
      <c r="H11" s="7"/>
      <c r="I11" s="3" t="s">
        <v>15</v>
      </c>
    </row>
    <row r="12" spans="1:9" ht="47.25" x14ac:dyDescent="0.35">
      <c r="A12" s="2">
        <v>10</v>
      </c>
      <c r="B12" s="2">
        <v>10</v>
      </c>
      <c r="C12" s="8" t="s">
        <v>36</v>
      </c>
      <c r="D12" s="3">
        <f>9+21</f>
        <v>30</v>
      </c>
      <c r="E12" s="3" t="s">
        <v>37</v>
      </c>
      <c r="F12" s="7"/>
      <c r="G12" s="3" t="s">
        <v>14</v>
      </c>
      <c r="H12" s="7"/>
      <c r="I12" s="3" t="s">
        <v>15</v>
      </c>
    </row>
    <row r="13" spans="1:9" ht="94.5" x14ac:dyDescent="0.35">
      <c r="A13" s="2">
        <v>11</v>
      </c>
      <c r="B13" s="2">
        <v>11</v>
      </c>
      <c r="C13" s="8" t="s">
        <v>38</v>
      </c>
      <c r="D13" s="3">
        <f>95+7</f>
        <v>102</v>
      </c>
      <c r="E13" s="3" t="s">
        <v>29</v>
      </c>
      <c r="F13" s="7"/>
      <c r="G13" s="3" t="s">
        <v>14</v>
      </c>
      <c r="H13" s="7"/>
      <c r="I13" s="3" t="s">
        <v>15</v>
      </c>
    </row>
    <row r="14" spans="1:9" ht="31.5" x14ac:dyDescent="0.35">
      <c r="A14" s="2">
        <v>12</v>
      </c>
      <c r="B14" s="2">
        <v>12</v>
      </c>
      <c r="C14" s="8" t="s">
        <v>40</v>
      </c>
      <c r="D14" s="3">
        <f>181+12</f>
        <v>193</v>
      </c>
      <c r="E14" s="3" t="s">
        <v>39</v>
      </c>
      <c r="F14" s="7"/>
      <c r="G14" s="3" t="s">
        <v>14</v>
      </c>
      <c r="H14" s="7"/>
      <c r="I14" s="3" t="s">
        <v>15</v>
      </c>
    </row>
    <row r="15" spans="1:9" ht="47.25" x14ac:dyDescent="0.35">
      <c r="A15" s="2">
        <v>13</v>
      </c>
      <c r="B15" s="2">
        <v>13</v>
      </c>
      <c r="C15" s="8" t="s">
        <v>41</v>
      </c>
      <c r="D15" s="3">
        <f>27+11</f>
        <v>38</v>
      </c>
      <c r="E15" s="12" t="s">
        <v>42</v>
      </c>
      <c r="F15" s="7"/>
      <c r="G15" s="3" t="s">
        <v>14</v>
      </c>
      <c r="H15" s="7"/>
      <c r="I15" s="3" t="s">
        <v>15</v>
      </c>
    </row>
    <row r="16" spans="1:9" ht="47.25" x14ac:dyDescent="0.35">
      <c r="A16" s="2">
        <v>14</v>
      </c>
      <c r="B16" s="2">
        <v>14</v>
      </c>
      <c r="C16" s="8" t="s">
        <v>44</v>
      </c>
      <c r="D16" s="3">
        <f>1+3</f>
        <v>4</v>
      </c>
      <c r="E16" s="3" t="s">
        <v>43</v>
      </c>
      <c r="F16" s="7"/>
      <c r="G16" s="3" t="s">
        <v>14</v>
      </c>
      <c r="H16" s="7"/>
      <c r="I16" s="3" t="s">
        <v>15</v>
      </c>
    </row>
    <row r="17" spans="1:9" ht="63" x14ac:dyDescent="0.35">
      <c r="A17" s="2">
        <v>15</v>
      </c>
      <c r="B17" s="2">
        <v>15</v>
      </c>
      <c r="C17" s="8" t="s">
        <v>45</v>
      </c>
      <c r="D17" s="3">
        <f>4+3</f>
        <v>7</v>
      </c>
      <c r="E17" s="3" t="s">
        <v>46</v>
      </c>
      <c r="F17" s="7"/>
      <c r="G17" s="3" t="s">
        <v>14</v>
      </c>
      <c r="H17" s="7"/>
      <c r="I17" s="3" t="s">
        <v>15</v>
      </c>
    </row>
    <row r="18" spans="1:9" ht="78.75" x14ac:dyDescent="0.35">
      <c r="A18" s="2">
        <v>16</v>
      </c>
      <c r="B18" s="2">
        <v>16</v>
      </c>
      <c r="C18" s="8" t="s">
        <v>47</v>
      </c>
      <c r="D18" s="3">
        <f>115+7</f>
        <v>122</v>
      </c>
      <c r="E18" s="3" t="s">
        <v>48</v>
      </c>
      <c r="F18" s="7"/>
      <c r="G18" s="3" t="s">
        <v>14</v>
      </c>
      <c r="H18" s="7"/>
      <c r="I18" s="3" t="s">
        <v>15</v>
      </c>
    </row>
    <row r="19" spans="1:9" ht="110.25" x14ac:dyDescent="0.35">
      <c r="A19" s="2">
        <v>17</v>
      </c>
      <c r="B19" s="2">
        <v>17</v>
      </c>
      <c r="C19" s="8" t="s">
        <v>50</v>
      </c>
      <c r="D19" s="3">
        <f>341+39</f>
        <v>380</v>
      </c>
      <c r="E19" s="3" t="s">
        <v>49</v>
      </c>
      <c r="F19" s="7"/>
      <c r="G19" s="3" t="s">
        <v>14</v>
      </c>
      <c r="H19" s="7"/>
      <c r="I19" s="3" t="s">
        <v>15</v>
      </c>
    </row>
    <row r="20" spans="1:9" ht="94.5" x14ac:dyDescent="0.35">
      <c r="A20" s="2">
        <v>18</v>
      </c>
      <c r="B20" s="2">
        <v>18</v>
      </c>
      <c r="C20" s="8" t="s">
        <v>51</v>
      </c>
      <c r="D20" s="3">
        <f>237+20</f>
        <v>257</v>
      </c>
      <c r="E20" s="3" t="s">
        <v>52</v>
      </c>
      <c r="F20" s="7"/>
      <c r="G20" s="3" t="s">
        <v>14</v>
      </c>
      <c r="H20" s="7"/>
      <c r="I20" s="3" t="s">
        <v>15</v>
      </c>
    </row>
    <row r="21" spans="1:9" ht="78.75" x14ac:dyDescent="0.35">
      <c r="A21" s="2">
        <v>19</v>
      </c>
      <c r="B21" s="2">
        <v>19</v>
      </c>
      <c r="C21" s="8" t="s">
        <v>54</v>
      </c>
      <c r="D21" s="3">
        <f>81+8</f>
        <v>89</v>
      </c>
      <c r="E21" s="3" t="s">
        <v>53</v>
      </c>
      <c r="F21" s="7"/>
      <c r="G21" s="3" t="s">
        <v>14</v>
      </c>
      <c r="H21" s="7"/>
      <c r="I21" s="3" t="s">
        <v>15</v>
      </c>
    </row>
    <row r="22" spans="1:9" ht="78.75" x14ac:dyDescent="0.35">
      <c r="A22" s="2">
        <v>20</v>
      </c>
      <c r="B22" s="2">
        <v>20</v>
      </c>
      <c r="C22" s="8" t="s">
        <v>56</v>
      </c>
      <c r="D22" s="3">
        <f>149+10</f>
        <v>159</v>
      </c>
      <c r="E22" s="3" t="s">
        <v>55</v>
      </c>
      <c r="F22" s="7"/>
      <c r="G22" s="3" t="s">
        <v>14</v>
      </c>
      <c r="H22" s="7"/>
      <c r="I22" s="3" t="s">
        <v>15</v>
      </c>
    </row>
    <row r="23" spans="1:9" ht="94.5" x14ac:dyDescent="0.35">
      <c r="A23" s="2">
        <v>21</v>
      </c>
      <c r="B23" s="2">
        <v>21</v>
      </c>
      <c r="C23" s="8" t="s">
        <v>57</v>
      </c>
      <c r="D23" s="3">
        <f>8+101</f>
        <v>109</v>
      </c>
      <c r="E23" s="3" t="s">
        <v>58</v>
      </c>
      <c r="F23" s="7"/>
      <c r="G23" s="3" t="s">
        <v>14</v>
      </c>
      <c r="H23" s="7"/>
      <c r="I23" s="3" t="s">
        <v>15</v>
      </c>
    </row>
    <row r="24" spans="1:9" ht="110.25" x14ac:dyDescent="0.35">
      <c r="A24" s="2">
        <v>22</v>
      </c>
      <c r="B24" s="2">
        <v>22</v>
      </c>
      <c r="C24" s="8" t="s">
        <v>59</v>
      </c>
      <c r="D24" s="3">
        <f>2+51</f>
        <v>53</v>
      </c>
      <c r="E24" s="3" t="s">
        <v>60</v>
      </c>
      <c r="F24" s="7"/>
      <c r="G24" s="3" t="s">
        <v>14</v>
      </c>
      <c r="H24" s="7"/>
      <c r="I24" s="3" t="s">
        <v>15</v>
      </c>
    </row>
    <row r="25" spans="1:9" ht="110.25" x14ac:dyDescent="0.35">
      <c r="A25" s="2">
        <v>23</v>
      </c>
      <c r="B25" s="2">
        <v>23</v>
      </c>
      <c r="C25" s="8" t="s">
        <v>61</v>
      </c>
      <c r="D25" s="3">
        <f>75+12</f>
        <v>87</v>
      </c>
      <c r="E25" s="3" t="s">
        <v>62</v>
      </c>
      <c r="F25" s="7"/>
      <c r="G25" s="3" t="s">
        <v>14</v>
      </c>
      <c r="H25" s="7"/>
      <c r="I25" s="3" t="s">
        <v>15</v>
      </c>
    </row>
    <row r="26" spans="1:9" ht="31.5" x14ac:dyDescent="0.35">
      <c r="A26" s="2">
        <v>24</v>
      </c>
      <c r="B26" s="2">
        <v>24</v>
      </c>
      <c r="C26" s="8" t="s">
        <v>63</v>
      </c>
      <c r="D26" s="3">
        <v>729</v>
      </c>
      <c r="E26" s="3" t="s">
        <v>64</v>
      </c>
      <c r="F26" s="7"/>
      <c r="G26" s="3" t="s">
        <v>14</v>
      </c>
      <c r="H26" s="7"/>
      <c r="I26" s="3" t="s">
        <v>15</v>
      </c>
    </row>
    <row r="27" spans="1:9" x14ac:dyDescent="0.35">
      <c r="A27" s="2">
        <v>25</v>
      </c>
      <c r="B27" s="2">
        <v>25</v>
      </c>
      <c r="C27" s="8" t="s">
        <v>65</v>
      </c>
      <c r="D27" s="3">
        <v>72</v>
      </c>
      <c r="E27" s="3" t="s">
        <v>66</v>
      </c>
      <c r="F27" s="7"/>
      <c r="G27" s="3" t="s">
        <v>14</v>
      </c>
      <c r="H27" s="7"/>
      <c r="I27" s="3" t="s">
        <v>15</v>
      </c>
    </row>
    <row r="28" spans="1:9" x14ac:dyDescent="0.35">
      <c r="A28" s="2">
        <v>26</v>
      </c>
      <c r="B28" s="2">
        <v>26</v>
      </c>
      <c r="C28" s="8" t="s">
        <v>65</v>
      </c>
      <c r="D28" s="3">
        <v>472</v>
      </c>
      <c r="E28" s="3" t="s">
        <v>67</v>
      </c>
      <c r="F28" s="7"/>
      <c r="G28" s="3" t="s">
        <v>14</v>
      </c>
      <c r="H28" s="7"/>
      <c r="I28" s="3" t="s">
        <v>15</v>
      </c>
    </row>
    <row r="29" spans="1:9" x14ac:dyDescent="0.35">
      <c r="A29" s="2">
        <v>27</v>
      </c>
      <c r="B29" s="2">
        <v>27</v>
      </c>
      <c r="C29" s="8" t="s">
        <v>68</v>
      </c>
      <c r="D29" s="3">
        <v>356</v>
      </c>
      <c r="E29" s="3" t="s">
        <v>69</v>
      </c>
      <c r="F29" s="7"/>
      <c r="G29" s="3" t="s">
        <v>14</v>
      </c>
      <c r="H29" s="7"/>
      <c r="I29" s="3" t="s">
        <v>15</v>
      </c>
    </row>
    <row r="30" spans="1:9" ht="47.25" x14ac:dyDescent="0.35">
      <c r="A30" s="2">
        <v>28</v>
      </c>
      <c r="B30" s="2">
        <v>28</v>
      </c>
      <c r="C30" s="8" t="s">
        <v>71</v>
      </c>
      <c r="D30" s="3">
        <v>457</v>
      </c>
      <c r="E30" s="3" t="s">
        <v>70</v>
      </c>
      <c r="F30" s="7"/>
      <c r="G30" s="3" t="s">
        <v>14</v>
      </c>
      <c r="H30" s="7"/>
      <c r="I30" s="3" t="s">
        <v>15</v>
      </c>
    </row>
    <row r="31" spans="1:9" ht="47.25" x14ac:dyDescent="0.35">
      <c r="A31" s="2">
        <v>29</v>
      </c>
      <c r="B31" s="2">
        <v>29</v>
      </c>
      <c r="C31" s="8" t="s">
        <v>73</v>
      </c>
      <c r="D31" s="3">
        <v>113</v>
      </c>
      <c r="E31" s="3" t="s">
        <v>72</v>
      </c>
      <c r="F31" s="7"/>
      <c r="G31" s="3" t="s">
        <v>14</v>
      </c>
      <c r="H31" s="7"/>
      <c r="I31" s="3" t="s">
        <v>15</v>
      </c>
    </row>
    <row r="32" spans="1:9" ht="47.25" x14ac:dyDescent="0.35">
      <c r="A32" s="2">
        <v>30</v>
      </c>
      <c r="B32" s="2">
        <v>30</v>
      </c>
      <c r="C32" s="8" t="s">
        <v>74</v>
      </c>
      <c r="D32" s="3">
        <v>40</v>
      </c>
      <c r="E32" s="3" t="s">
        <v>72</v>
      </c>
      <c r="F32" s="7"/>
      <c r="G32" s="3" t="s">
        <v>14</v>
      </c>
      <c r="H32" s="7"/>
      <c r="I32" s="3" t="s">
        <v>15</v>
      </c>
    </row>
    <row r="33" spans="1:9" ht="47.25" x14ac:dyDescent="0.35">
      <c r="A33" s="2">
        <v>31</v>
      </c>
      <c r="B33" s="2">
        <v>31</v>
      </c>
      <c r="C33" s="8" t="s">
        <v>76</v>
      </c>
      <c r="D33" s="3">
        <v>209</v>
      </c>
      <c r="E33" s="3" t="s">
        <v>75</v>
      </c>
      <c r="F33" s="7"/>
      <c r="G33" s="3" t="s">
        <v>14</v>
      </c>
      <c r="H33" s="7"/>
      <c r="I33" s="3" t="s">
        <v>15</v>
      </c>
    </row>
    <row r="34" spans="1:9" ht="31.5" x14ac:dyDescent="0.35">
      <c r="A34" s="2">
        <v>32</v>
      </c>
      <c r="B34" s="2">
        <v>32</v>
      </c>
      <c r="C34" s="8" t="s">
        <v>77</v>
      </c>
      <c r="D34" s="3">
        <v>716</v>
      </c>
      <c r="E34" s="3" t="s">
        <v>78</v>
      </c>
      <c r="F34" s="7"/>
      <c r="G34" s="3" t="s">
        <v>14</v>
      </c>
      <c r="H34" s="7"/>
      <c r="I34" s="3" t="s">
        <v>15</v>
      </c>
    </row>
    <row r="35" spans="1:9" ht="31.5" x14ac:dyDescent="0.35">
      <c r="A35" s="2">
        <v>33</v>
      </c>
      <c r="B35" s="2">
        <v>33</v>
      </c>
      <c r="C35" s="8" t="s">
        <v>79</v>
      </c>
      <c r="D35" s="3">
        <v>460</v>
      </c>
      <c r="E35" s="3" t="s">
        <v>46</v>
      </c>
      <c r="F35" s="7"/>
      <c r="G35" s="3" t="s">
        <v>14</v>
      </c>
      <c r="H35" s="7"/>
      <c r="I35" s="3" t="s">
        <v>15</v>
      </c>
    </row>
    <row r="36" spans="1:9" ht="31.5" x14ac:dyDescent="0.35">
      <c r="A36" s="2">
        <v>34</v>
      </c>
      <c r="B36" s="2">
        <v>34</v>
      </c>
      <c r="C36" s="8" t="s">
        <v>80</v>
      </c>
      <c r="D36" s="3">
        <v>128</v>
      </c>
      <c r="E36" s="3" t="s">
        <v>81</v>
      </c>
      <c r="F36" s="7"/>
      <c r="G36" s="3" t="s">
        <v>14</v>
      </c>
      <c r="H36" s="7"/>
      <c r="I36" s="3" t="s">
        <v>15</v>
      </c>
    </row>
    <row r="37" spans="1:9" ht="31.5" x14ac:dyDescent="0.35">
      <c r="A37" s="2">
        <v>35</v>
      </c>
      <c r="B37" s="2">
        <v>35</v>
      </c>
      <c r="C37" s="8" t="s">
        <v>83</v>
      </c>
      <c r="D37" s="3">
        <v>99</v>
      </c>
      <c r="E37" s="3" t="s">
        <v>82</v>
      </c>
      <c r="F37" s="7"/>
      <c r="G37" s="3" t="s">
        <v>14</v>
      </c>
      <c r="H37" s="7"/>
      <c r="I37" s="3" t="s">
        <v>15</v>
      </c>
    </row>
  </sheetData>
  <mergeCells count="1">
    <mergeCell ref="A1:H1"/>
  </mergeCells>
  <printOptions horizontalCentered="1"/>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RTI Information Kannada</vt:lpstr>
      <vt:lpstr>RTI Information English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2020-08-07T06:39:11Z</dcterms:modified>
</cp:coreProperties>
</file>